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3215" windowHeight="10320" activeTab="0"/>
  </bookViews>
  <sheets>
    <sheet name="Аркуш1" sheetId="1" r:id="rId1"/>
  </sheets>
  <definedNames>
    <definedName name="_xlfn.ANCHORARRAY" hidden="1">#NAME?</definedName>
  </definedNames>
  <calcPr fullCalcOnLoad="1"/>
</workbook>
</file>

<file path=xl/sharedStrings.xml><?xml version="1.0" encoding="utf-8"?>
<sst xmlns="http://schemas.openxmlformats.org/spreadsheetml/2006/main" count="105" uniqueCount="98">
  <si>
    <t>№ п/п</t>
  </si>
  <si>
    <t>Назва структурного підрозділу та посад</t>
  </si>
  <si>
    <t>Кількість штатних посад</t>
  </si>
  <si>
    <t>Посадовий оклад (грн.)</t>
  </si>
  <si>
    <t>Міський голова</t>
  </si>
  <si>
    <t>9</t>
  </si>
  <si>
    <t>11</t>
  </si>
  <si>
    <t>12</t>
  </si>
  <si>
    <t>13</t>
  </si>
  <si>
    <t>14</t>
  </si>
  <si>
    <t>Водій</t>
  </si>
  <si>
    <t>Разом</t>
  </si>
  <si>
    <t>10</t>
  </si>
  <si>
    <t>5</t>
  </si>
  <si>
    <t>6</t>
  </si>
  <si>
    <t>7</t>
  </si>
  <si>
    <t>8</t>
  </si>
  <si>
    <t>Секретар керівника</t>
  </si>
  <si>
    <t>1</t>
  </si>
  <si>
    <t>2</t>
  </si>
  <si>
    <t>3</t>
  </si>
  <si>
    <t>4</t>
  </si>
  <si>
    <t>16</t>
  </si>
  <si>
    <t>17</t>
  </si>
  <si>
    <t>18</t>
  </si>
  <si>
    <t>19</t>
  </si>
  <si>
    <t>Головний спеціаліст з питань землевпорядкування</t>
  </si>
  <si>
    <t>Начальник відділу бухгалтерського обліку і звітності - головний бухгалтер</t>
  </si>
  <si>
    <t>Прибиральник службових приміщень</t>
  </si>
  <si>
    <t>Апарат ради</t>
  </si>
  <si>
    <t>Відділ бухгалтерського обліку та звітності</t>
  </si>
  <si>
    <t>20</t>
  </si>
  <si>
    <t>Перший заступник міського голови</t>
  </si>
  <si>
    <t>Заступник міського голови з питань діяльності виконавчих органів міської ради.</t>
  </si>
  <si>
    <t>Керуючий справами(секретар) виконавчого комітету.</t>
  </si>
  <si>
    <t>Староста</t>
  </si>
  <si>
    <t>Начальник відділу</t>
  </si>
  <si>
    <t>Провідний спеціаліст з питань інформаційної діяльності та комунікації з громадськістю</t>
  </si>
  <si>
    <t xml:space="preserve">Провідний спеціаліст з питань цивільного захисту та мобілізаційної роботи </t>
  </si>
  <si>
    <t>Діловод.</t>
  </si>
  <si>
    <t>Оператор компютерного набору</t>
  </si>
  <si>
    <t>Юридичний відділ</t>
  </si>
  <si>
    <t>Головний спеціаліст -юрисконсульт</t>
  </si>
  <si>
    <t>Головний спеціаліст з бухгалтерського обліку</t>
  </si>
  <si>
    <t>Відділ земельних відносин</t>
  </si>
  <si>
    <t>Провідний спеціаліст</t>
  </si>
  <si>
    <t>Головний спеціаліст з питань житлово-комунального господарства та благоустрою</t>
  </si>
  <si>
    <t>Головний спеціаліст з питань комунального майна</t>
  </si>
  <si>
    <t>Обслуговуючий персонал</t>
  </si>
  <si>
    <t>31</t>
  </si>
  <si>
    <t>32</t>
  </si>
  <si>
    <t>33</t>
  </si>
  <si>
    <t>34</t>
  </si>
  <si>
    <t>Секретар ради</t>
  </si>
  <si>
    <t>Загальний відділ</t>
  </si>
  <si>
    <t>Головний спеціаліст з питань інфраструктури, будівництва, транспорту та екології</t>
  </si>
  <si>
    <t>Служба у справах дітей</t>
  </si>
  <si>
    <t>Головний спеціаліст</t>
  </si>
  <si>
    <t>Відділ мобілізаційної роботи, цивільного захисту, військового обліку та охорони праці</t>
  </si>
  <si>
    <t>Головний спеціаліст інформаційних технологій  та комп'ютерного забезпечення</t>
  </si>
  <si>
    <t>Відділ містобудування,архітектури,житлово-комунального госодарства,благоустрою та комунальної власності,інфраструктури,будівництва, транспорту та екології</t>
  </si>
  <si>
    <t>Головний спеціалістз питань кадрової роботи</t>
  </si>
  <si>
    <t>Старший інспектор</t>
  </si>
  <si>
    <t>Машиніст(кочегар)котельні</t>
  </si>
  <si>
    <t>Оператор котельні</t>
  </si>
  <si>
    <t>Фонд заробітної плати на місяць за посадовими окладами (грн) (грн.)</t>
  </si>
  <si>
    <t>15</t>
  </si>
  <si>
    <t>х</t>
  </si>
  <si>
    <t>ЗАТВЕРДЖУЮ</t>
  </si>
  <si>
    <t xml:space="preserve">з місячним фондом заробітної плати за посадовими окладами </t>
  </si>
  <si>
    <t>Вячеслав ПОЛІЩУК</t>
  </si>
  <si>
    <t xml:space="preserve">  (підпис)</t>
  </si>
  <si>
    <t>М.П.</t>
  </si>
  <si>
    <t>ЗАТВЕРДЖЕНО</t>
  </si>
  <si>
    <t>Наказ Міністерства фінансів України 28.01.2002 № 57</t>
  </si>
  <si>
    <t>(у редакції наказу Міністерства фінансів України</t>
  </si>
  <si>
    <t>від 26.11.2012 № 1220)</t>
  </si>
  <si>
    <t>Додаток №1 до розпорядження № 05-рв від 02.01.2024р.</t>
  </si>
  <si>
    <t>ШТАТНИЙ РОЗПИС</t>
  </si>
  <si>
    <t>на 2024 рік</t>
  </si>
  <si>
    <t xml:space="preserve"> Рожищенська міська рада</t>
  </si>
  <si>
    <t>Вячеслав Поліщук</t>
  </si>
  <si>
    <t>Олена Войтович</t>
  </si>
  <si>
    <r>
      <t>штат у кількості    61,</t>
    </r>
    <r>
      <rPr>
        <u val="single"/>
        <sz val="14"/>
        <rFont val="Times New Roman"/>
        <family val="1"/>
      </rPr>
      <t xml:space="preserve"> 5 </t>
    </r>
    <r>
      <rPr>
        <b/>
        <u val="single"/>
        <sz val="14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 </t>
    </r>
    <r>
      <rPr>
        <sz val="14"/>
        <rFont val="Times New Roman"/>
        <family val="1"/>
      </rPr>
      <t xml:space="preserve">   штатних одиниць</t>
    </r>
  </si>
  <si>
    <t>Начальник відділу бухгалтерського обліку та звітності -Головний бухгалтер</t>
  </si>
  <si>
    <t>01 січня 2024 р.</t>
  </si>
  <si>
    <t>Головний спеціаліст з питань проєктної та інвестеційної діяльності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</si>
  <si>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</si>
  <si>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</si>
  <si>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</si>
  <si>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</si>
  <si>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</si>
  <si>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</si>
  <si>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</si>
  <si>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</si>
  <si>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</si>
  <si>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</si>
  <si>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r>
      <rPr>
        <b/>
        <u val="single"/>
        <sz val="14"/>
        <rFont val="Times New Roman"/>
        <family val="1"/>
      </rPr>
      <t>380156,31</t>
    </r>
    <r>
      <rPr>
        <sz val="14"/>
        <rFont val="Times New Roman"/>
        <family val="1"/>
      </rPr>
      <t xml:space="preserve"> (триста вісімдесят тисяч сто п'ятдесят шість гривня 31 коп) гривень</t>
    </r>
  </si>
</sst>
</file>

<file path=xl/styles.xml><?xml version="1.0" encoding="utf-8"?>
<styleSheet xmlns="http://schemas.openxmlformats.org/spreadsheetml/2006/main">
  <numFmts count="4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\ _₽_-;\-* #,##0\ _₽_-;_-* &quot;-&quot;\ _₽_-;_-@_-"/>
    <numFmt numFmtId="172" formatCode="_-* #,##0.00\ &quot;₽&quot;_-;\-* #,##0.00\ &quot;₽&quot;_-;_-* &quot;-&quot;??\ &quot;₽&quot;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[$-422]d\ mmmm\ yyyy&quot; р.&quot;"/>
    <numFmt numFmtId="203" formatCode="#,##0.00\ &quot;грн.&quot;"/>
    <numFmt numFmtId="204" formatCode="[$-FC19]d\ mmmm\ yyyy\ &quot;г.&quot;"/>
  </numFmts>
  <fonts count="53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30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u val="single"/>
      <sz val="14"/>
      <name val="Times New Roman"/>
      <family val="1"/>
    </font>
    <font>
      <b/>
      <sz val="16"/>
      <name val="Times New Roman"/>
      <family val="1"/>
    </font>
    <font>
      <b/>
      <sz val="8"/>
      <name val="Times New Roman"/>
      <family val="1"/>
    </font>
    <font>
      <b/>
      <u val="single"/>
      <sz val="8"/>
      <name val="Times New Roman"/>
      <family val="1"/>
    </font>
    <font>
      <b/>
      <sz val="30"/>
      <name val="Times New Roman"/>
      <family val="1"/>
    </font>
    <font>
      <b/>
      <sz val="20"/>
      <name val="Times New Roman"/>
      <family val="1"/>
    </font>
    <font>
      <b/>
      <sz val="14"/>
      <name val="Arial Cyr"/>
      <family val="0"/>
    </font>
    <font>
      <u val="single"/>
      <sz val="14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 Cyr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8.5"/>
      <color theme="10"/>
      <name val="Arial Cyr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yr"/>
      <family val="0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2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7" borderId="0" applyNumberFormat="0" applyBorder="0" applyAlignment="0" applyProtection="0"/>
    <xf numFmtId="0" fontId="38" fillId="10" borderId="0" applyNumberFormat="0" applyBorder="0" applyAlignment="0" applyProtection="0"/>
    <xf numFmtId="0" fontId="38" fillId="3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9" borderId="0" applyNumberFormat="0" applyBorder="0" applyAlignment="0" applyProtection="0"/>
    <xf numFmtId="0" fontId="39" fillId="7" borderId="0" applyNumberFormat="0" applyBorder="0" applyAlignment="0" applyProtection="0"/>
    <xf numFmtId="0" fontId="39" fillId="13" borderId="0" applyNumberFormat="0" applyBorder="0" applyAlignment="0" applyProtection="0"/>
    <xf numFmtId="0" fontId="39" fillId="3" borderId="0" applyNumberFormat="0" applyBorder="0" applyAlignment="0" applyProtection="0"/>
    <xf numFmtId="0" fontId="40" fillId="14" borderId="1" applyNumberFormat="0" applyAlignment="0" applyProtection="0"/>
    <xf numFmtId="9" fontId="0" fillId="0" borderId="0" applyFont="0" applyFill="0" applyBorder="0" applyAlignment="0" applyProtection="0"/>
    <xf numFmtId="0" fontId="41" fillId="15" borderId="0" applyNumberFormat="0" applyBorder="0" applyAlignment="0" applyProtection="0"/>
    <xf numFmtId="0" fontId="42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39" fillId="11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44" fillId="21" borderId="6" applyNumberFormat="0" applyAlignment="0" applyProtection="0"/>
    <xf numFmtId="0" fontId="29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46" fillId="2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9" fillId="23" borderId="0" applyNumberFormat="0" applyBorder="0" applyAlignment="0" applyProtection="0"/>
    <xf numFmtId="0" fontId="0" fillId="24" borderId="8" applyNumberFormat="0" applyFont="0" applyAlignment="0" applyProtection="0"/>
    <xf numFmtId="0" fontId="50" fillId="2" borderId="9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left"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49" fontId="7" fillId="0" borderId="10" xfId="0" applyNumberFormat="1" applyFont="1" applyBorder="1" applyAlignment="1">
      <alignment/>
    </xf>
    <xf numFmtId="49" fontId="7" fillId="0" borderId="0" xfId="0" applyNumberFormat="1" applyFont="1" applyAlignment="1">
      <alignment/>
    </xf>
    <xf numFmtId="0" fontId="5" fillId="0" borderId="11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1" fillId="0" borderId="0" xfId="0" applyFont="1" applyAlignment="1">
      <alignment/>
    </xf>
    <xf numFmtId="0" fontId="12" fillId="0" borderId="0" xfId="36" applyFont="1" applyAlignment="1" applyProtection="1">
      <alignment/>
      <protection/>
    </xf>
    <xf numFmtId="0" fontId="1" fillId="0" borderId="0" xfId="0" applyFont="1" applyAlignment="1">
      <alignment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49" fontId="2" fillId="0" borderId="12" xfId="0" applyNumberFormat="1" applyFont="1" applyBorder="1" applyAlignment="1">
      <alignment horizontal="left" vertical="center" wrapText="1" readingOrder="1"/>
    </xf>
    <xf numFmtId="49" fontId="2" fillId="0" borderId="12" xfId="0" applyNumberFormat="1" applyFont="1" applyBorder="1" applyAlignment="1">
      <alignment horizontal="center" vertical="center" wrapText="1" readingOrder="1"/>
    </xf>
    <xf numFmtId="0" fontId="2" fillId="0" borderId="12" xfId="0" applyNumberFormat="1" applyFont="1" applyBorder="1" applyAlignment="1">
      <alignment horizontal="center" vertical="center" wrapText="1" readingOrder="1"/>
    </xf>
    <xf numFmtId="2" fontId="2" fillId="0" borderId="12" xfId="0" applyNumberFormat="1" applyFont="1" applyBorder="1" applyAlignment="1">
      <alignment horizontal="center"/>
    </xf>
    <xf numFmtId="2" fontId="17" fillId="0" borderId="12" xfId="0" applyNumberFormat="1" applyFont="1" applyBorder="1" applyAlignment="1">
      <alignment horizontal="center"/>
    </xf>
    <xf numFmtId="0" fontId="2" fillId="0" borderId="12" xfId="0" applyFont="1" applyBorder="1" applyAlignment="1">
      <alignment/>
    </xf>
    <xf numFmtId="49" fontId="7" fillId="0" borderId="0" xfId="0" applyNumberFormat="1" applyFont="1" applyBorder="1" applyAlignment="1">
      <alignment horizontal="center" vertical="center" wrapText="1" readingOrder="1"/>
    </xf>
    <xf numFmtId="2" fontId="7" fillId="0" borderId="0" xfId="0" applyNumberFormat="1" applyFont="1" applyBorder="1" applyAlignment="1">
      <alignment horizontal="center"/>
    </xf>
    <xf numFmtId="2" fontId="7" fillId="0" borderId="13" xfId="0" applyNumberFormat="1" applyFont="1" applyBorder="1" applyAlignment="1">
      <alignment horizontal="center"/>
    </xf>
    <xf numFmtId="0" fontId="18" fillId="0" borderId="12" xfId="0" applyNumberFormat="1" applyFont="1" applyBorder="1" applyAlignment="1">
      <alignment horizontal="center" vertical="center" wrapText="1" readingOrder="1"/>
    </xf>
    <xf numFmtId="0" fontId="8" fillId="0" borderId="0" xfId="0" applyFont="1" applyAlignment="1">
      <alignment wrapText="1"/>
    </xf>
    <xf numFmtId="0" fontId="13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center" vertical="top" wrapText="1"/>
    </xf>
    <xf numFmtId="0" fontId="15" fillId="0" borderId="14" xfId="0" applyFont="1" applyBorder="1" applyAlignment="1">
      <alignment horizontal="center" vertical="center" wrapText="1" readingOrder="1"/>
    </xf>
    <xf numFmtId="0" fontId="15" fillId="0" borderId="15" xfId="0" applyFont="1" applyBorder="1" applyAlignment="1">
      <alignment horizontal="center" vertical="center" wrapText="1" readingOrder="1"/>
    </xf>
    <xf numFmtId="49" fontId="2" fillId="0" borderId="16" xfId="0" applyNumberFormat="1" applyFont="1" applyBorder="1" applyAlignment="1">
      <alignment horizontal="center" vertical="center" wrapText="1" readingOrder="1"/>
    </xf>
    <xf numFmtId="49" fontId="2" fillId="0" borderId="13" xfId="0" applyNumberFormat="1" applyFont="1" applyBorder="1" applyAlignment="1">
      <alignment horizontal="center" vertical="center" wrapText="1" readingOrder="1"/>
    </xf>
    <xf numFmtId="49" fontId="17" fillId="0" borderId="12" xfId="0" applyNumberFormat="1" applyFont="1" applyBorder="1" applyAlignment="1">
      <alignment horizontal="center" vertical="center" wrapText="1" readingOrder="1"/>
    </xf>
    <xf numFmtId="49" fontId="10" fillId="0" borderId="12" xfId="0" applyNumberFormat="1" applyFont="1" applyBorder="1" applyAlignment="1">
      <alignment horizontal="center" vertical="center" wrapText="1" readingOrder="1"/>
    </xf>
    <xf numFmtId="49" fontId="10" fillId="0" borderId="16" xfId="0" applyNumberFormat="1" applyFont="1" applyBorder="1" applyAlignment="1">
      <alignment horizontal="center" vertical="center" wrapText="1" readingOrder="1"/>
    </xf>
    <xf numFmtId="49" fontId="10" fillId="0" borderId="13" xfId="0" applyNumberFormat="1" applyFont="1" applyBorder="1" applyAlignment="1">
      <alignment horizontal="center" vertical="center" wrapText="1" readingOrder="1"/>
    </xf>
    <xf numFmtId="0" fontId="10" fillId="0" borderId="16" xfId="0" applyFont="1" applyBorder="1" applyAlignment="1">
      <alignment horizontal="center" vertical="center" wrapText="1" readingOrder="1"/>
    </xf>
    <xf numFmtId="0" fontId="10" fillId="0" borderId="13" xfId="0" applyFont="1" applyBorder="1" applyAlignment="1">
      <alignment horizontal="center" vertical="center" wrapText="1" readingOrder="1"/>
    </xf>
    <xf numFmtId="0" fontId="10" fillId="0" borderId="17" xfId="0" applyFont="1" applyBorder="1" applyAlignment="1">
      <alignment horizontal="center" vertical="center" wrapText="1" readingOrder="1"/>
    </xf>
    <xf numFmtId="0" fontId="8" fillId="0" borderId="0" xfId="0" applyFont="1" applyAlignment="1">
      <alignment horizontal="left" wrapText="1"/>
    </xf>
    <xf numFmtId="49" fontId="10" fillId="0" borderId="17" xfId="0" applyNumberFormat="1" applyFont="1" applyBorder="1" applyAlignment="1">
      <alignment horizontal="center" vertical="center" wrapText="1" readingOrder="1"/>
    </xf>
    <xf numFmtId="0" fontId="10" fillId="0" borderId="12" xfId="0" applyFont="1" applyBorder="1" applyAlignment="1">
      <alignment horizontal="center" vertical="center" wrapText="1" readingOrder="1"/>
    </xf>
  </cellXfs>
  <cellStyles count="49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Hyperlink" xfId="36"/>
    <cellStyle name="Currency" xfId="37"/>
    <cellStyle name="Currency [0]" xfId="38"/>
    <cellStyle name="Заголовок 1" xfId="39"/>
    <cellStyle name="Заголовок 2" xfId="40"/>
    <cellStyle name="Заголовок 3" xfId="41"/>
    <cellStyle name="Заголовок 4" xfId="42"/>
    <cellStyle name="Зв'язана клітинка" xfId="43"/>
    <cellStyle name="Колірна тема 1" xfId="44"/>
    <cellStyle name="Колірна тема 2" xfId="45"/>
    <cellStyle name="Колірна тема 3" xfId="46"/>
    <cellStyle name="Колірна тема 4" xfId="47"/>
    <cellStyle name="Колірна тема 5" xfId="48"/>
    <cellStyle name="Колірна тема 6" xfId="49"/>
    <cellStyle name="Контрольна клітинка" xfId="50"/>
    <cellStyle name="Назва" xfId="51"/>
    <cellStyle name="Нейтральний" xfId="52"/>
    <cellStyle name="Обчислення" xfId="53"/>
    <cellStyle name="Followed Hyperlink" xfId="54"/>
    <cellStyle name="Підсумок" xfId="55"/>
    <cellStyle name="Поганий" xfId="56"/>
    <cellStyle name="Примітка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zakon.rada.gov.ua/laws/show/z2078-12#n6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0"/>
  <sheetViews>
    <sheetView tabSelected="1" view="pageBreakPreview" zoomScale="60" zoomScalePageLayoutView="0" workbookViewId="0" topLeftCell="A1">
      <selection activeCell="D20" sqref="D20"/>
    </sheetView>
  </sheetViews>
  <sheetFormatPr defaultColWidth="9.00390625" defaultRowHeight="12.75"/>
  <cols>
    <col min="1" max="1" width="5.75390625" style="0" bestFit="1" customWidth="1"/>
    <col min="2" max="2" width="33.125" style="0" bestFit="1" customWidth="1"/>
    <col min="3" max="3" width="34.625" style="0" customWidth="1"/>
    <col min="4" max="4" width="55.25390625" style="0" customWidth="1"/>
    <col min="5" max="5" width="38.25390625" style="0" customWidth="1"/>
  </cols>
  <sheetData>
    <row r="1" ht="12.75">
      <c r="E1" s="10" t="s">
        <v>73</v>
      </c>
    </row>
    <row r="2" ht="12.75">
      <c r="E2" s="10" t="s">
        <v>74</v>
      </c>
    </row>
    <row r="3" ht="12.75">
      <c r="E3" s="10" t="s">
        <v>75</v>
      </c>
    </row>
    <row r="4" ht="12.75">
      <c r="E4" s="11" t="s">
        <v>76</v>
      </c>
    </row>
    <row r="5" ht="12.75">
      <c r="E5" s="12"/>
    </row>
    <row r="6" ht="12.75">
      <c r="E6" s="10" t="s">
        <v>77</v>
      </c>
    </row>
    <row r="7" ht="12.75">
      <c r="E7" s="12"/>
    </row>
    <row r="8" ht="12" customHeight="1">
      <c r="E8" s="12"/>
    </row>
    <row r="9" ht="12.75" hidden="1">
      <c r="E9" s="12"/>
    </row>
    <row r="10" ht="12.75" hidden="1">
      <c r="E10" s="12"/>
    </row>
    <row r="11" ht="12.75" hidden="1">
      <c r="E11" s="12"/>
    </row>
    <row r="12" spans="4:5" ht="18.75" customHeight="1">
      <c r="D12" s="3" t="s">
        <v>68</v>
      </c>
      <c r="E12" s="1"/>
    </row>
    <row r="13" spans="4:5" ht="18.75" customHeight="1">
      <c r="D13" s="4" t="s">
        <v>83</v>
      </c>
      <c r="E13" s="4"/>
    </row>
    <row r="14" spans="4:5" ht="18.75" customHeight="1">
      <c r="D14" s="5" t="s">
        <v>69</v>
      </c>
      <c r="E14" s="5"/>
    </row>
    <row r="15" spans="4:5" ht="39" customHeight="1">
      <c r="D15" s="25" t="s">
        <v>97</v>
      </c>
      <c r="E15" s="5"/>
    </row>
    <row r="16" spans="1:5" ht="24.75" customHeight="1">
      <c r="A16" s="13"/>
      <c r="B16" s="14"/>
      <c r="C16" s="14"/>
      <c r="D16" s="6" t="s">
        <v>4</v>
      </c>
      <c r="E16" s="7"/>
    </row>
    <row r="17" spans="1:5" ht="37.5">
      <c r="A17" s="13"/>
      <c r="B17" s="14"/>
      <c r="C17" s="14"/>
      <c r="D17" s="3"/>
      <c r="E17" s="3" t="s">
        <v>70</v>
      </c>
    </row>
    <row r="18" spans="1:5" ht="37.5">
      <c r="A18" s="13"/>
      <c r="B18" s="14"/>
      <c r="C18" s="14"/>
      <c r="D18" s="8" t="s">
        <v>71</v>
      </c>
      <c r="E18" s="5"/>
    </row>
    <row r="19" spans="1:5" ht="37.5">
      <c r="A19" s="13"/>
      <c r="B19" s="14"/>
      <c r="C19" s="14"/>
      <c r="D19" s="5" t="s">
        <v>85</v>
      </c>
      <c r="E19" s="4" t="s">
        <v>72</v>
      </c>
    </row>
    <row r="20" spans="1:3" ht="37.5">
      <c r="A20" s="13"/>
      <c r="B20" s="14"/>
      <c r="C20" s="14"/>
    </row>
    <row r="21" spans="1:5" ht="37.5">
      <c r="A21" s="13"/>
      <c r="B21" s="14"/>
      <c r="C21" s="14"/>
      <c r="D21" s="5"/>
      <c r="E21" s="9"/>
    </row>
    <row r="22" spans="1:5" ht="52.5" customHeight="1">
      <c r="A22" s="26" t="s">
        <v>78</v>
      </c>
      <c r="B22" s="26"/>
      <c r="C22" s="26"/>
      <c r="D22" s="26"/>
      <c r="E22" s="26"/>
    </row>
    <row r="23" ht="36" customHeight="1">
      <c r="E23" s="2"/>
    </row>
    <row r="24" spans="1:5" ht="25.5">
      <c r="A24" s="27" t="s">
        <v>79</v>
      </c>
      <c r="B24" s="27"/>
      <c r="C24" s="27"/>
      <c r="D24" s="27"/>
      <c r="E24" s="27"/>
    </row>
    <row r="25" ht="18.75">
      <c r="E25" s="5"/>
    </row>
    <row r="26" spans="1:5" ht="25.5">
      <c r="A26" s="28" t="s">
        <v>80</v>
      </c>
      <c r="B26" s="28"/>
      <c r="C26" s="28"/>
      <c r="D26" s="28"/>
      <c r="E26" s="28"/>
    </row>
    <row r="27" spans="1:5" ht="12.75">
      <c r="A27" s="29" t="s">
        <v>0</v>
      </c>
      <c r="B27" s="29" t="s">
        <v>1</v>
      </c>
      <c r="C27" s="29" t="s">
        <v>2</v>
      </c>
      <c r="D27" s="29" t="s">
        <v>3</v>
      </c>
      <c r="E27" s="29" t="s">
        <v>65</v>
      </c>
    </row>
    <row r="28" spans="1:5" ht="20.25" customHeight="1">
      <c r="A28" s="30"/>
      <c r="B28" s="30"/>
      <c r="C28" s="30"/>
      <c r="D28" s="30"/>
      <c r="E28" s="30"/>
    </row>
    <row r="29" spans="1:5" ht="20.25">
      <c r="A29" s="37" t="s">
        <v>29</v>
      </c>
      <c r="B29" s="38"/>
      <c r="C29" s="38"/>
      <c r="D29" s="38"/>
      <c r="E29" s="39"/>
    </row>
    <row r="30" spans="1:5" ht="15.75">
      <c r="A30" s="16" t="s">
        <v>18</v>
      </c>
      <c r="B30" s="15" t="s">
        <v>4</v>
      </c>
      <c r="C30" s="24">
        <v>1</v>
      </c>
      <c r="D30" s="18">
        <v>15000</v>
      </c>
      <c r="E30" s="19">
        <f>SUM(D30)</f>
        <v>15000</v>
      </c>
    </row>
    <row r="31" spans="1:5" ht="31.5">
      <c r="A31" s="16" t="s">
        <v>19</v>
      </c>
      <c r="B31" s="15" t="s">
        <v>32</v>
      </c>
      <c r="C31" s="24">
        <v>1</v>
      </c>
      <c r="D31" s="18">
        <v>12500</v>
      </c>
      <c r="E31" s="19">
        <f>SUM(D31)</f>
        <v>12500</v>
      </c>
    </row>
    <row r="32" spans="1:5" ht="47.25">
      <c r="A32" s="16" t="s">
        <v>20</v>
      </c>
      <c r="B32" s="15" t="s">
        <v>33</v>
      </c>
      <c r="C32" s="24">
        <v>1</v>
      </c>
      <c r="D32" s="18">
        <v>12000</v>
      </c>
      <c r="E32" s="19">
        <f>D32</f>
        <v>12000</v>
      </c>
    </row>
    <row r="33" spans="1:5" ht="15.75">
      <c r="A33" s="16" t="s">
        <v>21</v>
      </c>
      <c r="B33" s="15" t="s">
        <v>53</v>
      </c>
      <c r="C33" s="24">
        <v>1</v>
      </c>
      <c r="D33" s="18">
        <v>12000</v>
      </c>
      <c r="E33" s="19">
        <f>SUM(D33)</f>
        <v>12000</v>
      </c>
    </row>
    <row r="34" spans="1:5" ht="31.5">
      <c r="A34" s="16" t="s">
        <v>13</v>
      </c>
      <c r="B34" s="15" t="s">
        <v>34</v>
      </c>
      <c r="C34" s="24">
        <v>1</v>
      </c>
      <c r="D34" s="18">
        <v>12000</v>
      </c>
      <c r="E34" s="19">
        <f>SUM(D34)</f>
        <v>12000</v>
      </c>
    </row>
    <row r="35" spans="1:5" ht="15.75">
      <c r="A35" s="16" t="s">
        <v>14</v>
      </c>
      <c r="B35" s="15" t="s">
        <v>35</v>
      </c>
      <c r="C35" s="24">
        <v>6</v>
      </c>
      <c r="D35" s="18">
        <v>11200</v>
      </c>
      <c r="E35" s="19">
        <f>C35*D35</f>
        <v>67200</v>
      </c>
    </row>
    <row r="36" spans="1:5" ht="15.75">
      <c r="A36" s="16"/>
      <c r="B36" s="15"/>
      <c r="C36" s="17"/>
      <c r="D36" s="18"/>
      <c r="E36" s="19"/>
    </row>
    <row r="37" spans="1:5" ht="20.25">
      <c r="A37" s="35" t="s">
        <v>54</v>
      </c>
      <c r="B37" s="36"/>
      <c r="C37" s="36"/>
      <c r="D37" s="36"/>
      <c r="E37" s="41"/>
    </row>
    <row r="38" spans="1:5" ht="15.75">
      <c r="A38" s="16" t="s">
        <v>15</v>
      </c>
      <c r="B38" s="15" t="s">
        <v>36</v>
      </c>
      <c r="C38" s="17">
        <v>1</v>
      </c>
      <c r="D38" s="18">
        <v>7000</v>
      </c>
      <c r="E38" s="19">
        <f>SUM(D38)</f>
        <v>7000</v>
      </c>
    </row>
    <row r="39" spans="1:5" ht="47.25">
      <c r="A39" s="16" t="s">
        <v>16</v>
      </c>
      <c r="B39" s="15" t="s">
        <v>37</v>
      </c>
      <c r="C39" s="17">
        <v>1</v>
      </c>
      <c r="D39" s="18">
        <v>4950</v>
      </c>
      <c r="E39" s="19">
        <f>SUM(D39)</f>
        <v>4950</v>
      </c>
    </row>
    <row r="40" spans="1:5" ht="47.25">
      <c r="A40" s="16" t="s">
        <v>5</v>
      </c>
      <c r="B40" s="15" t="s">
        <v>86</v>
      </c>
      <c r="C40" s="17">
        <v>1</v>
      </c>
      <c r="D40" s="18">
        <v>5200</v>
      </c>
      <c r="E40" s="19">
        <f>SUM(D40)</f>
        <v>5200</v>
      </c>
    </row>
    <row r="41" spans="1:5" ht="47.25">
      <c r="A41" s="16" t="s">
        <v>12</v>
      </c>
      <c r="B41" s="15" t="s">
        <v>59</v>
      </c>
      <c r="C41" s="17">
        <v>1</v>
      </c>
      <c r="D41" s="18">
        <v>5200</v>
      </c>
      <c r="E41" s="19">
        <f>SUM(D41)</f>
        <v>5200</v>
      </c>
    </row>
    <row r="42" spans="1:5" ht="15.75">
      <c r="A42" s="16" t="s">
        <v>6</v>
      </c>
      <c r="B42" s="15" t="s">
        <v>39</v>
      </c>
      <c r="C42" s="17">
        <v>15</v>
      </c>
      <c r="D42" s="18">
        <v>4300</v>
      </c>
      <c r="E42" s="19">
        <f>C42*D42</f>
        <v>64500</v>
      </c>
    </row>
    <row r="43" spans="1:5" ht="31.5">
      <c r="A43" s="16" t="s">
        <v>7</v>
      </c>
      <c r="B43" s="15" t="s">
        <v>40</v>
      </c>
      <c r="C43" s="17"/>
      <c r="D43" s="18"/>
      <c r="E43" s="19"/>
    </row>
    <row r="44" spans="1:5" ht="15.75">
      <c r="A44" s="16" t="s">
        <v>8</v>
      </c>
      <c r="B44" s="15" t="s">
        <v>17</v>
      </c>
      <c r="C44" s="17">
        <v>1</v>
      </c>
      <c r="D44" s="18">
        <v>4400</v>
      </c>
      <c r="E44" s="19">
        <f>SUM(D44)</f>
        <v>4400</v>
      </c>
    </row>
    <row r="45" spans="1:5" ht="20.25">
      <c r="A45" s="35" t="s">
        <v>41</v>
      </c>
      <c r="B45" s="36"/>
      <c r="C45" s="36"/>
      <c r="D45" s="36"/>
      <c r="E45" s="41"/>
    </row>
    <row r="46" spans="1:5" ht="15.75">
      <c r="A46" s="16" t="s">
        <v>9</v>
      </c>
      <c r="B46" s="15" t="s">
        <v>36</v>
      </c>
      <c r="C46" s="17">
        <v>1</v>
      </c>
      <c r="D46" s="18">
        <v>7000</v>
      </c>
      <c r="E46" s="19">
        <f>SUM(D46)</f>
        <v>7000</v>
      </c>
    </row>
    <row r="47" spans="1:5" ht="31.5">
      <c r="A47" s="16" t="s">
        <v>66</v>
      </c>
      <c r="B47" s="15" t="s">
        <v>42</v>
      </c>
      <c r="C47" s="17">
        <v>1</v>
      </c>
      <c r="D47" s="18">
        <v>5200</v>
      </c>
      <c r="E47" s="19">
        <f>SUM(D47)</f>
        <v>5200</v>
      </c>
    </row>
    <row r="48" spans="1:5" ht="31.5">
      <c r="A48" s="16" t="s">
        <v>22</v>
      </c>
      <c r="B48" s="15" t="s">
        <v>61</v>
      </c>
      <c r="C48" s="17">
        <v>1</v>
      </c>
      <c r="D48" s="18">
        <v>5200</v>
      </c>
      <c r="E48" s="19">
        <f>SUM(D48)</f>
        <v>5200</v>
      </c>
    </row>
    <row r="49" spans="1:5" ht="33" customHeight="1">
      <c r="A49" s="42" t="s">
        <v>30</v>
      </c>
      <c r="B49" s="42"/>
      <c r="C49" s="42"/>
      <c r="D49" s="42"/>
      <c r="E49" s="42"/>
    </row>
    <row r="50" spans="1:5" ht="47.25">
      <c r="A50" s="16" t="s">
        <v>23</v>
      </c>
      <c r="B50" s="15" t="s">
        <v>27</v>
      </c>
      <c r="C50" s="17">
        <v>1</v>
      </c>
      <c r="D50" s="18">
        <v>7000</v>
      </c>
      <c r="E50" s="19">
        <f>SUM(D50)</f>
        <v>7000</v>
      </c>
    </row>
    <row r="51" spans="1:5" ht="31.5">
      <c r="A51" s="16" t="s">
        <v>24</v>
      </c>
      <c r="B51" s="15" t="s">
        <v>43</v>
      </c>
      <c r="C51" s="17">
        <v>2</v>
      </c>
      <c r="D51" s="18">
        <v>5200</v>
      </c>
      <c r="E51" s="19">
        <f>C51*D51</f>
        <v>10400</v>
      </c>
    </row>
    <row r="52" spans="1:5" ht="15.75">
      <c r="A52" s="16"/>
      <c r="B52" s="20"/>
      <c r="C52" s="17"/>
      <c r="D52" s="18"/>
      <c r="E52" s="19"/>
    </row>
    <row r="53" spans="1:5" ht="20.25">
      <c r="A53" s="34" t="s">
        <v>44</v>
      </c>
      <c r="B53" s="34"/>
      <c r="C53" s="34"/>
      <c r="D53" s="34"/>
      <c r="E53" s="34"/>
    </row>
    <row r="54" spans="1:5" ht="15.75">
      <c r="A54" s="16" t="s">
        <v>25</v>
      </c>
      <c r="B54" s="15" t="s">
        <v>36</v>
      </c>
      <c r="C54" s="17">
        <v>1</v>
      </c>
      <c r="D54" s="18">
        <v>7000</v>
      </c>
      <c r="E54" s="19">
        <f>SUM(D54)</f>
        <v>7000</v>
      </c>
    </row>
    <row r="55" spans="1:5" ht="31.5">
      <c r="A55" s="16" t="s">
        <v>31</v>
      </c>
      <c r="B55" s="15" t="s">
        <v>26</v>
      </c>
      <c r="C55" s="17">
        <v>4</v>
      </c>
      <c r="D55" s="18">
        <v>5200</v>
      </c>
      <c r="E55" s="19">
        <f>C55*D55</f>
        <v>20800</v>
      </c>
    </row>
    <row r="56" spans="1:5" ht="15.75">
      <c r="A56" s="16" t="s">
        <v>87</v>
      </c>
      <c r="B56" s="15" t="s">
        <v>45</v>
      </c>
      <c r="C56" s="17">
        <v>2</v>
      </c>
      <c r="D56" s="18">
        <v>4950</v>
      </c>
      <c r="E56" s="19">
        <f>C56*D56</f>
        <v>9900</v>
      </c>
    </row>
    <row r="57" spans="1:5" ht="15.75">
      <c r="A57" s="33"/>
      <c r="B57" s="33"/>
      <c r="C57" s="33"/>
      <c r="D57" s="33"/>
      <c r="E57" s="33"/>
    </row>
    <row r="58" spans="1:5" ht="45.75" customHeight="1">
      <c r="A58" s="34" t="s">
        <v>60</v>
      </c>
      <c r="B58" s="34"/>
      <c r="C58" s="34"/>
      <c r="D58" s="34"/>
      <c r="E58" s="34"/>
    </row>
    <row r="59" spans="1:5" ht="15.75">
      <c r="A59" s="16" t="s">
        <v>88</v>
      </c>
      <c r="B59" s="15" t="s">
        <v>36</v>
      </c>
      <c r="C59" s="17">
        <v>1</v>
      </c>
      <c r="D59" s="18">
        <v>7000</v>
      </c>
      <c r="E59" s="19">
        <f>SUM(D59)</f>
        <v>7000</v>
      </c>
    </row>
    <row r="60" spans="1:5" ht="47.25">
      <c r="A60" s="16" t="s">
        <v>89</v>
      </c>
      <c r="B60" s="15" t="s">
        <v>46</v>
      </c>
      <c r="C60" s="17">
        <v>1</v>
      </c>
      <c r="D60" s="18">
        <v>5200</v>
      </c>
      <c r="E60" s="19">
        <f>SUM(D60)</f>
        <v>5200</v>
      </c>
    </row>
    <row r="61" spans="1:5" ht="31.5">
      <c r="A61" s="16" t="s">
        <v>90</v>
      </c>
      <c r="B61" s="15" t="s">
        <v>47</v>
      </c>
      <c r="C61" s="17">
        <v>1</v>
      </c>
      <c r="D61" s="18">
        <v>5200</v>
      </c>
      <c r="E61" s="19">
        <f>SUM(D61)</f>
        <v>5200</v>
      </c>
    </row>
    <row r="62" spans="1:5" ht="47.25">
      <c r="A62" s="16" t="s">
        <v>91</v>
      </c>
      <c r="B62" s="15" t="s">
        <v>55</v>
      </c>
      <c r="C62" s="17">
        <v>1</v>
      </c>
      <c r="D62" s="18">
        <v>5200</v>
      </c>
      <c r="E62" s="19">
        <f>SUM(D62)</f>
        <v>5200</v>
      </c>
    </row>
    <row r="63" spans="1:5" ht="33" customHeight="1">
      <c r="A63" s="35" t="s">
        <v>58</v>
      </c>
      <c r="B63" s="36"/>
      <c r="C63" s="36"/>
      <c r="D63" s="36"/>
      <c r="E63" s="36"/>
    </row>
    <row r="64" spans="1:5" ht="15.75">
      <c r="A64" s="16" t="s">
        <v>92</v>
      </c>
      <c r="B64" s="15" t="s">
        <v>36</v>
      </c>
      <c r="C64" s="17">
        <v>1</v>
      </c>
      <c r="D64" s="18">
        <v>7000</v>
      </c>
      <c r="E64" s="19">
        <f>SUM(D64)</f>
        <v>7000</v>
      </c>
    </row>
    <row r="65" spans="1:5" ht="47.25">
      <c r="A65" s="16" t="s">
        <v>93</v>
      </c>
      <c r="B65" s="15" t="s">
        <v>38</v>
      </c>
      <c r="C65" s="17">
        <v>1</v>
      </c>
      <c r="D65" s="18">
        <v>4950</v>
      </c>
      <c r="E65" s="19">
        <f>SUM(D65)</f>
        <v>4950</v>
      </c>
    </row>
    <row r="66" spans="1:5" ht="15.75">
      <c r="A66" s="16"/>
      <c r="B66" s="15"/>
      <c r="C66" s="17"/>
      <c r="D66" s="18"/>
      <c r="E66" s="19"/>
    </row>
    <row r="67" spans="1:5" ht="20.25">
      <c r="A67" s="34" t="s">
        <v>48</v>
      </c>
      <c r="B67" s="34"/>
      <c r="C67" s="34"/>
      <c r="D67" s="34"/>
      <c r="E67" s="34"/>
    </row>
    <row r="68" spans="1:5" ht="15.75">
      <c r="A68" s="16" t="s">
        <v>94</v>
      </c>
      <c r="B68" s="15" t="s">
        <v>10</v>
      </c>
      <c r="C68" s="17">
        <v>1</v>
      </c>
      <c r="D68" s="18">
        <v>3937.15</v>
      </c>
      <c r="E68" s="19">
        <f>SUM(D68)</f>
        <v>3937.15</v>
      </c>
    </row>
    <row r="69" spans="1:5" ht="15.75">
      <c r="A69" s="16" t="s">
        <v>95</v>
      </c>
      <c r="B69" s="15" t="s">
        <v>63</v>
      </c>
      <c r="C69" s="17">
        <v>5</v>
      </c>
      <c r="D69" s="18">
        <v>3910.64</v>
      </c>
      <c r="E69" s="19">
        <f>C69*D69</f>
        <v>19553.2</v>
      </c>
    </row>
    <row r="70" spans="1:5" ht="15.75">
      <c r="A70" s="16" t="s">
        <v>96</v>
      </c>
      <c r="B70" s="15" t="s">
        <v>64</v>
      </c>
      <c r="C70" s="17">
        <v>0.5</v>
      </c>
      <c r="D70" s="18">
        <v>3910.64</v>
      </c>
      <c r="E70" s="19">
        <f>C70*D70</f>
        <v>1955.32</v>
      </c>
    </row>
    <row r="71" spans="1:5" ht="31.5">
      <c r="A71" s="16" t="s">
        <v>49</v>
      </c>
      <c r="B71" s="15" t="s">
        <v>28</v>
      </c>
      <c r="C71" s="17">
        <v>1</v>
      </c>
      <c r="D71" s="18">
        <v>3910.64</v>
      </c>
      <c r="E71" s="19">
        <f>SUM(D71)</f>
        <v>3910.64</v>
      </c>
    </row>
    <row r="72" spans="1:5" ht="20.25">
      <c r="A72" s="35" t="s">
        <v>56</v>
      </c>
      <c r="B72" s="36"/>
      <c r="C72" s="36"/>
      <c r="D72" s="36"/>
      <c r="E72" s="36"/>
    </row>
    <row r="73" spans="1:5" ht="15.75">
      <c r="A73" s="16" t="s">
        <v>50</v>
      </c>
      <c r="B73" s="15" t="s">
        <v>36</v>
      </c>
      <c r="C73" s="17">
        <v>1</v>
      </c>
      <c r="D73" s="18">
        <v>7000</v>
      </c>
      <c r="E73" s="19">
        <f>SUM(D73)</f>
        <v>7000</v>
      </c>
    </row>
    <row r="74" spans="1:5" ht="15.75">
      <c r="A74" s="16" t="s">
        <v>51</v>
      </c>
      <c r="B74" s="15" t="s">
        <v>57</v>
      </c>
      <c r="C74" s="17">
        <v>2</v>
      </c>
      <c r="D74" s="18">
        <v>5200</v>
      </c>
      <c r="E74" s="19">
        <f>C74*D74</f>
        <v>10400</v>
      </c>
    </row>
    <row r="75" spans="1:5" ht="15.75">
      <c r="A75" s="31"/>
      <c r="B75" s="32"/>
      <c r="C75" s="32"/>
      <c r="D75" s="32"/>
      <c r="E75" s="32"/>
    </row>
    <row r="76" spans="1:5" ht="15.75">
      <c r="A76" s="16" t="s">
        <v>52</v>
      </c>
      <c r="B76" s="15" t="s">
        <v>62</v>
      </c>
      <c r="C76" s="17">
        <v>1</v>
      </c>
      <c r="D76" s="18">
        <v>4400</v>
      </c>
      <c r="E76" s="19">
        <f>SUM(D76)</f>
        <v>4400</v>
      </c>
    </row>
    <row r="77" spans="1:5" ht="15.75">
      <c r="A77" s="31"/>
      <c r="B77" s="32"/>
      <c r="C77" s="32"/>
      <c r="D77" s="32"/>
      <c r="E77" s="32"/>
    </row>
    <row r="78" spans="1:5" ht="15.75">
      <c r="A78" s="33" t="s">
        <v>11</v>
      </c>
      <c r="B78" s="33"/>
      <c r="C78" s="19">
        <v>61.5</v>
      </c>
      <c r="D78" s="19" t="s">
        <v>67</v>
      </c>
      <c r="E78" s="19">
        <f>E30+E31+E32+E33+E34+E35+E38+E39+E40+E41+E42+E44+E46+E47+E48+E50+E51+E54+E55+E56+E59+E60+E61+E62+E64+E65+E68+E69+E70+E71+E73+E74+E76</f>
        <v>380156.31000000006</v>
      </c>
    </row>
    <row r="79" spans="1:5" ht="43.5" customHeight="1">
      <c r="A79" s="21"/>
      <c r="B79" s="5" t="s">
        <v>4</v>
      </c>
      <c r="C79" s="22"/>
      <c r="D79" s="5"/>
      <c r="E79" s="23" t="s">
        <v>81</v>
      </c>
    </row>
    <row r="80" spans="1:5" ht="56.25" customHeight="1">
      <c r="A80" s="21"/>
      <c r="B80" s="40" t="s">
        <v>84</v>
      </c>
      <c r="C80" s="40"/>
      <c r="D80" s="5"/>
      <c r="E80" s="23" t="s">
        <v>82</v>
      </c>
    </row>
  </sheetData>
  <sheetProtection/>
  <mergeCells count="22">
    <mergeCell ref="B80:C80"/>
    <mergeCell ref="A37:E37"/>
    <mergeCell ref="A45:E45"/>
    <mergeCell ref="A49:E49"/>
    <mergeCell ref="A53:E53"/>
    <mergeCell ref="A57:E57"/>
    <mergeCell ref="A77:E77"/>
    <mergeCell ref="A78:B78"/>
    <mergeCell ref="A67:E67"/>
    <mergeCell ref="A72:E72"/>
    <mergeCell ref="A75:E75"/>
    <mergeCell ref="A29:E29"/>
    <mergeCell ref="A58:E58"/>
    <mergeCell ref="A63:E63"/>
    <mergeCell ref="A22:E22"/>
    <mergeCell ref="A24:E24"/>
    <mergeCell ref="A26:E26"/>
    <mergeCell ref="A27:A28"/>
    <mergeCell ref="B27:B28"/>
    <mergeCell ref="C27:C28"/>
    <mergeCell ref="D27:D28"/>
    <mergeCell ref="E27:E28"/>
  </mergeCells>
  <hyperlinks>
    <hyperlink ref="E4" r:id="rId1" display="n6"/>
  </hyperlinks>
  <printOptions/>
  <pageMargins left="0.7" right="0.7" top="0.75" bottom="0.75" header="0.3" footer="0.3"/>
  <pageSetup orientation="portrait" paperSize="9" scale="48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M-Rada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Artur</dc:creator>
  <cp:keywords/>
  <dc:description/>
  <cp:lastModifiedBy>ап р</cp:lastModifiedBy>
  <cp:lastPrinted>2024-01-18T09:19:48Z</cp:lastPrinted>
  <dcterms:created xsi:type="dcterms:W3CDTF">2007-05-04T07:21:52Z</dcterms:created>
  <dcterms:modified xsi:type="dcterms:W3CDTF">2024-01-24T07:32:23Z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