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240" windowHeight="7440" tabRatio="613"/>
  </bookViews>
  <sheets>
    <sheet name="Лист3" sheetId="3" r:id="rId1"/>
  </sheets>
  <definedNames>
    <definedName name="_xlnm.Print_Titles" localSheetId="0">Лист3!#REF!,Лист3!$12:$13</definedName>
    <definedName name="_xlnm.Print_Area" localSheetId="0">Лист3!$A$1:$J$43</definedName>
  </definedNames>
  <calcPr calcId="114210" fullCalcOnLoad="1" iterateDelta="1E-4"/>
</workbook>
</file>

<file path=xl/calcChain.xml><?xml version="1.0" encoding="utf-8"?>
<calcChain xmlns="http://schemas.openxmlformats.org/spreadsheetml/2006/main">
  <c r="G40" i="3"/>
  <c r="I32"/>
  <c r="G32"/>
  <c r="G17"/>
  <c r="G16"/>
  <c r="G15"/>
  <c r="H14"/>
  <c r="G28"/>
  <c r="H38"/>
  <c r="G38"/>
  <c r="J14"/>
  <c r="G42"/>
  <c r="J34"/>
  <c r="I34"/>
  <c r="H34"/>
  <c r="G39"/>
  <c r="G19"/>
  <c r="G20"/>
  <c r="G31"/>
  <c r="G35"/>
  <c r="G33"/>
  <c r="G36"/>
  <c r="J38"/>
  <c r="I38"/>
  <c r="G37"/>
  <c r="G41"/>
  <c r="G25"/>
  <c r="G27"/>
  <c r="G18"/>
  <c r="G21"/>
  <c r="G22"/>
  <c r="G23"/>
  <c r="G24"/>
  <c r="G26"/>
  <c r="G30"/>
  <c r="G34"/>
  <c r="G14"/>
  <c r="I14"/>
  <c r="I43"/>
  <c r="J43"/>
  <c r="H43"/>
  <c r="G43"/>
</calcChain>
</file>

<file path=xl/sharedStrings.xml><?xml version="1.0" encoding="utf-8"?>
<sst xmlns="http://schemas.openxmlformats.org/spreadsheetml/2006/main" count="148" uniqueCount="129">
  <si>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</si>
  <si>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</si>
  <si>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</si>
  <si>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</si>
  <si>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</si>
  <si>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</si>
  <si>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</si>
  <si>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</si>
  <si>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</si>
  <si>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</si>
  <si>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</si>
  <si>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</si>
  <si>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</si>
  <si>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</si>
  <si>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</si>
  <si>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</si>
  <si>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</si>
  <si>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</si>
  <si>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</si>
  <si>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</si>
  <si>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</si>
  <si>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</si>
  <si>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</si>
  <si>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</si>
  <si>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</si>
  <si>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</si>
  <si>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</si>
  <si>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</si>
  <si>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</si>
  <si>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</si>
  <si>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</si>
  <si>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</si>
  <si>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</si>
  <si>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</si>
  <si>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</si>
  <si>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</si>
  <si>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</si>
  <si>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</si>
  <si>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</si>
  <si>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</si>
  <si>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</si>
  <si>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</si>
  <si>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</si>
  <si>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</si>
  <si>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</si>
  <si>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</si>
  <si>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</si>
  <si>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</si>
  <si>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</si>
  <si>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</si>
  <si>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</si>
  <si>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</si>
  <si>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</si>
  <si>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</si>
  <si>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</si>
  <si>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</si>
  <si>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</si>
  <si>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</si>
  <si>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</si>
  <si>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</si>
  <si>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</si>
  <si>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</si>
  <si>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</si>
  <si>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</si>
  <si>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</si>
  <si>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</si>
  <si>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</si>
  <si>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</si>
  <si>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</si>
  <si>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</si>
  <si>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</si>
  <si>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</si>
  <si>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</si>
  <si>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</si>
  <si>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</si>
  <si>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</si>
  <si>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</si>
  <si>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</si>
  <si>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</si>
  <si>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</si>
  <si>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</si>
  <si>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</si>
  <si>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</si>
  <si>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</si>
  <si>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</si>
  <si>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</si>
  <si>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</si>
  <si>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</si>
  <si>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</si>
  <si>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</si>
  <si>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</si>
  <si>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</si>
  <si>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</si>
  <si>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</si>
  <si>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</si>
  <si>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</si>
  <si>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</si>
  <si>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</si>
  <si>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</si>
  <si>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</si>
  <si>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</si>
  <si>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</si>
  <si>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</si>
  <si>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</si>
  <si>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</si>
  <si>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</si>
  <si>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</si>
  <si>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</si>
  <si>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ради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</si>
  <si>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</si>
  <si>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</si>
  <si>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</si>
  <si>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 xml:space="preserve"> 24.12.2021  №</t>
  </si>
  <si>
    <t>Програма підтримки та розвитку вторинної медичної допомоги на території Рожищенської територіальної громади на 2022 рік</t>
  </si>
  <si>
    <t xml:space="preserve"> 24.12.2021 №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</si>
  <si>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</si>
  <si>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</si>
  <si>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</si>
  <si>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</si>
  <si>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розвитку системи теплопостачання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</si>
  <si>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 господарство"на 2022 рік"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</si>
  <si>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</si>
  <si>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</si>
  <si>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</si>
  <si>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</si>
  <si>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</si>
  <si>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</si>
  <si>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</si>
  <si>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 xml:space="preserve">                             від 10.02.2022 року №16/4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</si>
</sst>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8" fillId="0" borderId="0"/>
    <xf numFmtId="0" fontId="6" fillId="0" borderId="0"/>
    <xf numFmtId="0" fontId="1" fillId="0" borderId="0"/>
    <xf numFmtId="0" fontId="14" fillId="2" borderId="1" applyNumberFormat="0" applyFont="0" applyAlignment="0" applyProtection="0"/>
    <xf numFmtId="0" fontId="7" fillId="0" borderId="0"/>
  </cellStyleXfs>
  <cellXfs count="10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0" fontId="8" fillId="0" borderId="0" xfId="0" applyFont="1" applyFill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justify" vertical="center"/>
    </xf>
    <xf numFmtId="4" fontId="11" fillId="3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justify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justify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/>
    </xf>
    <xf numFmtId="49" fontId="10" fillId="0" borderId="3" xfId="5" applyNumberFormat="1" applyFont="1" applyBorder="1" applyAlignment="1">
      <alignment horizontal="center" vertical="center" wrapText="1"/>
    </xf>
    <xf numFmtId="2" fontId="10" fillId="0" borderId="3" xfId="5" applyNumberFormat="1" applyFont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justify" vertical="center"/>
    </xf>
    <xf numFmtId="49" fontId="10" fillId="0" borderId="2" xfId="5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justify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justify" vertical="center" wrapText="1"/>
    </xf>
    <xf numFmtId="49" fontId="10" fillId="0" borderId="2" xfId="0" applyNumberFormat="1" applyFont="1" applyBorder="1" applyAlignment="1">
      <alignment horizontal="center" vertical="center"/>
    </xf>
    <xf numFmtId="2" fontId="10" fillId="0" borderId="2" xfId="5" quotePrefix="1" applyNumberFormat="1" applyFont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vertical="center" wrapText="1"/>
    </xf>
    <xf numFmtId="4" fontId="10" fillId="0" borderId="8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5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2" fontId="10" fillId="0" borderId="3" xfId="5" quotePrefix="1" applyNumberFormat="1" applyFont="1" applyBorder="1" applyAlignment="1">
      <alignment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/>
    <xf numFmtId="4" fontId="15" fillId="0" borderId="2" xfId="0" applyNumberFormat="1" applyFont="1" applyFill="1" applyBorder="1" applyAlignment="1">
      <alignment horizontal="center" vertical="center"/>
    </xf>
    <xf numFmtId="4" fontId="16" fillId="3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2" fontId="15" fillId="0" borderId="2" xfId="5" applyNumberFormat="1" applyFont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2" fontId="10" fillId="0" borderId="2" xfId="5" applyNumberFormat="1" applyFont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2" fontId="10" fillId="0" borderId="8" xfId="5" applyNumberFormat="1" applyFont="1" applyBorder="1" applyAlignment="1">
      <alignment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49" fontId="5" fillId="0" borderId="10" xfId="0" quotePrefix="1" applyNumberFormat="1" applyFont="1" applyBorder="1" applyAlignment="1">
      <alignment horizontal="center" vertical="center" wrapText="1"/>
    </xf>
    <xf numFmtId="49" fontId="5" fillId="0" borderId="11" xfId="0" quotePrefix="1" applyNumberFormat="1" applyFont="1" applyBorder="1" applyAlignment="1">
      <alignment horizontal="center" vertical="center" wrapText="1"/>
    </xf>
    <xf numFmtId="49" fontId="5" fillId="0" borderId="12" xfId="0" quotePrefix="1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4"/>
    <cellStyle name="Обычный_Лист3" xfId="5"/>
    <cellStyle name="Примечание 2" xfId="6"/>
    <cellStyle name="Стиль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topLeftCell="D1" zoomScaleNormal="100" workbookViewId="0">
      <selection activeCell="G8" sqref="G8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8" customWidth="1"/>
    <col min="7" max="7" width="16.85546875" style="8" customWidth="1"/>
    <col min="8" max="8" width="16.5703125" style="8" customWidth="1"/>
    <col min="9" max="9" width="13" style="1" customWidth="1"/>
    <col min="10" max="10" width="14.85546875" style="1" customWidth="1"/>
    <col min="11" max="16384" width="9.140625" style="1"/>
  </cols>
  <sheetData>
    <row r="1" spans="1:27" s="50" customFormat="1" ht="18.75">
      <c r="F1" s="51"/>
      <c r="G1" s="52"/>
      <c r="H1" s="53" t="s">
        <v>9</v>
      </c>
      <c r="I1" s="7"/>
      <c r="J1" s="7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s="50" customFormat="1" ht="18.75">
      <c r="F2" s="51"/>
      <c r="G2" s="52"/>
      <c r="H2" s="55" t="s">
        <v>108</v>
      </c>
      <c r="I2" s="6"/>
      <c r="J2" s="6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s="50" customFormat="1" ht="18.75">
      <c r="F3" s="84" t="s">
        <v>128</v>
      </c>
      <c r="G3" s="84"/>
      <c r="H3" s="84"/>
      <c r="I3" s="84"/>
      <c r="J3" s="8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s="50" customFormat="1" ht="18.75">
      <c r="F4" s="84"/>
      <c r="G4" s="84"/>
      <c r="H4" s="84"/>
      <c r="I4" s="84"/>
      <c r="J4" s="8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s="50" customFormat="1" ht="16.5" customHeight="1">
      <c r="F5" s="51"/>
      <c r="G5" s="52"/>
      <c r="H5" s="55"/>
      <c r="I5" s="6"/>
      <c r="J5" s="6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s="50" customFormat="1" ht="16.5" customHeight="1">
      <c r="D6" s="85" t="s">
        <v>81</v>
      </c>
      <c r="E6" s="85"/>
      <c r="F6" s="85"/>
      <c r="G6" s="85"/>
      <c r="H6" s="55"/>
      <c r="I6" s="6"/>
      <c r="J6" s="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s="50" customFormat="1" ht="16.5" customHeight="1">
      <c r="D7" s="85" t="s">
        <v>109</v>
      </c>
      <c r="E7" s="85"/>
      <c r="F7" s="85"/>
      <c r="G7" s="85"/>
      <c r="H7" s="55"/>
      <c r="I7" s="6"/>
      <c r="J7" s="6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s="50" customFormat="1" ht="16.5" customHeight="1">
      <c r="F8" s="51"/>
      <c r="G8" s="52"/>
      <c r="H8" s="55"/>
      <c r="I8" s="6"/>
      <c r="J8" s="6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s="50" customFormat="1" ht="16.5" customHeight="1">
      <c r="F9" s="51"/>
      <c r="G9" s="52"/>
      <c r="H9" s="55"/>
      <c r="I9" s="6"/>
      <c r="J9" s="6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s="50" customFormat="1" ht="17.25" customHeight="1">
      <c r="B10" s="89" t="s">
        <v>110</v>
      </c>
      <c r="C10" s="89"/>
      <c r="D10" s="89"/>
      <c r="E10" s="89"/>
      <c r="F10" s="89"/>
      <c r="G10" s="89"/>
      <c r="H10" s="89"/>
      <c r="I10" s="89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6.5" thickBot="1">
      <c r="A11" s="96" t="s">
        <v>80</v>
      </c>
      <c r="B11" s="96"/>
      <c r="C11" s="96"/>
      <c r="G11" s="97"/>
      <c r="H11" s="98"/>
      <c r="I11" s="98"/>
      <c r="J11" s="9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55.5" customHeight="1">
      <c r="A12" s="101" t="s">
        <v>2</v>
      </c>
      <c r="B12" s="94" t="s">
        <v>3</v>
      </c>
      <c r="C12" s="92" t="s">
        <v>4</v>
      </c>
      <c r="D12" s="90" t="s">
        <v>5</v>
      </c>
      <c r="E12" s="103" t="s">
        <v>50</v>
      </c>
      <c r="F12" s="82" t="s">
        <v>79</v>
      </c>
      <c r="G12" s="80" t="s">
        <v>6</v>
      </c>
      <c r="H12" s="78" t="s">
        <v>0</v>
      </c>
      <c r="I12" s="99" t="s">
        <v>1</v>
      </c>
      <c r="J12" s="10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70.5" customHeight="1">
      <c r="A13" s="102"/>
      <c r="B13" s="95"/>
      <c r="C13" s="93"/>
      <c r="D13" s="91"/>
      <c r="E13" s="104"/>
      <c r="F13" s="83"/>
      <c r="G13" s="81"/>
      <c r="H13" s="79"/>
      <c r="I13" s="37" t="s">
        <v>7</v>
      </c>
      <c r="J13" s="38" t="s">
        <v>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s="4" customFormat="1" ht="33.75" customHeight="1">
      <c r="A14" s="69" t="s">
        <v>88</v>
      </c>
      <c r="B14" s="57"/>
      <c r="C14" s="57"/>
      <c r="D14" s="57" t="s">
        <v>73</v>
      </c>
      <c r="E14" s="57"/>
      <c r="F14" s="57"/>
      <c r="G14" s="58">
        <f>G15+G16+G17+G18+G19+G20+G21+G22+G23+G24+G25+G26+G27+G28+G29+G30+G31+G32+G33</f>
        <v>14811915</v>
      </c>
      <c r="H14" s="58">
        <f>H15+H16+H17+H18+H19+H20+H21+H22+H23+H24+H25+H26+H27+H28+H29+H30+H31+H32+H33</f>
        <v>14811915</v>
      </c>
      <c r="I14" s="75">
        <f>I16+I31+I32</f>
        <v>0</v>
      </c>
      <c r="J14" s="75">
        <f>J16+J31</f>
        <v>0</v>
      </c>
    </row>
    <row r="15" spans="1:27" s="2" customFormat="1" ht="36" customHeight="1">
      <c r="A15" s="23" t="s">
        <v>10</v>
      </c>
      <c r="B15" s="23" t="s">
        <v>11</v>
      </c>
      <c r="C15" s="23" t="s">
        <v>12</v>
      </c>
      <c r="D15" s="24" t="s">
        <v>54</v>
      </c>
      <c r="E15" s="12" t="s">
        <v>111</v>
      </c>
      <c r="F15" s="46" t="s">
        <v>112</v>
      </c>
      <c r="G15" s="25">
        <f>H15</f>
        <v>345500</v>
      </c>
      <c r="H15" s="13">
        <v>345500</v>
      </c>
      <c r="I15" s="26"/>
      <c r="J15" s="2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44.25" customHeight="1">
      <c r="A16" s="14" t="s">
        <v>13</v>
      </c>
      <c r="B16" s="27" t="s">
        <v>38</v>
      </c>
      <c r="C16" s="15" t="s">
        <v>25</v>
      </c>
      <c r="D16" s="24" t="s">
        <v>56</v>
      </c>
      <c r="E16" s="12" t="s">
        <v>113</v>
      </c>
      <c r="F16" s="46" t="s">
        <v>114</v>
      </c>
      <c r="G16" s="25">
        <f t="shared" ref="G16:G31" si="0">H16+I16</f>
        <v>2300000</v>
      </c>
      <c r="H16" s="13">
        <v>2300000</v>
      </c>
      <c r="I16" s="28"/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0.5" hidden="1" customHeight="1">
      <c r="A17" s="14"/>
      <c r="B17" s="27"/>
      <c r="C17" s="15"/>
      <c r="D17" s="24"/>
      <c r="E17" s="12" t="s">
        <v>107</v>
      </c>
      <c r="F17" s="46"/>
      <c r="G17" s="25">
        <f>H17</f>
        <v>0</v>
      </c>
      <c r="H17" s="13">
        <v>0</v>
      </c>
      <c r="I17" s="28"/>
      <c r="J17" s="2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8.75" customHeight="1">
      <c r="A18" s="14" t="s">
        <v>14</v>
      </c>
      <c r="B18" s="27" t="s">
        <v>39</v>
      </c>
      <c r="C18" s="15" t="s">
        <v>26</v>
      </c>
      <c r="D18" s="24" t="s">
        <v>57</v>
      </c>
      <c r="E18" s="12" t="s">
        <v>115</v>
      </c>
      <c r="F18" s="61">
        <v>44554</v>
      </c>
      <c r="G18" s="25">
        <f t="shared" si="0"/>
        <v>1215305</v>
      </c>
      <c r="H18" s="13">
        <v>1215305</v>
      </c>
      <c r="I18" s="21"/>
      <c r="J18" s="2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48" customHeight="1">
      <c r="A19" s="14" t="s">
        <v>98</v>
      </c>
      <c r="B19" s="27" t="s">
        <v>99</v>
      </c>
      <c r="C19" s="15" t="s">
        <v>100</v>
      </c>
      <c r="D19" s="24" t="s">
        <v>101</v>
      </c>
      <c r="E19" s="12" t="s">
        <v>116</v>
      </c>
      <c r="F19" s="47">
        <v>44554</v>
      </c>
      <c r="G19" s="25">
        <f>H19</f>
        <v>30000</v>
      </c>
      <c r="H19" s="13">
        <v>30000</v>
      </c>
      <c r="I19" s="21"/>
      <c r="J19" s="2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9.75" customHeight="1">
      <c r="A20" s="14" t="s">
        <v>51</v>
      </c>
      <c r="B20" s="30" t="s">
        <v>52</v>
      </c>
      <c r="C20" s="15" t="s">
        <v>53</v>
      </c>
      <c r="D20" s="24" t="s">
        <v>65</v>
      </c>
      <c r="E20" s="12" t="s">
        <v>117</v>
      </c>
      <c r="F20" s="61">
        <v>44554</v>
      </c>
      <c r="G20" s="25">
        <f>H20+I20</f>
        <v>333000</v>
      </c>
      <c r="H20" s="13">
        <v>333000</v>
      </c>
      <c r="I20" s="32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2" customFormat="1" ht="42.75">
      <c r="A21" s="14" t="s">
        <v>15</v>
      </c>
      <c r="B21" s="29" t="s">
        <v>40</v>
      </c>
      <c r="C21" s="15" t="s">
        <v>27</v>
      </c>
      <c r="D21" s="24" t="s">
        <v>58</v>
      </c>
      <c r="E21" s="12" t="s">
        <v>116</v>
      </c>
      <c r="F21" s="47">
        <v>44554</v>
      </c>
      <c r="G21" s="25">
        <f t="shared" si="0"/>
        <v>794080</v>
      </c>
      <c r="H21" s="13">
        <v>794080</v>
      </c>
      <c r="I21" s="28"/>
      <c r="J21" s="2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0.75" customHeight="1">
      <c r="A22" s="16" t="s">
        <v>16</v>
      </c>
      <c r="B22" s="30" t="s">
        <v>41</v>
      </c>
      <c r="C22" s="17" t="s">
        <v>28</v>
      </c>
      <c r="D22" s="24" t="s">
        <v>59</v>
      </c>
      <c r="E22" s="18" t="s">
        <v>118</v>
      </c>
      <c r="F22" s="61">
        <v>44554</v>
      </c>
      <c r="G22" s="25">
        <f t="shared" si="0"/>
        <v>250000</v>
      </c>
      <c r="H22" s="19">
        <v>250000</v>
      </c>
      <c r="I22" s="20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5" customHeight="1">
      <c r="A23" s="14" t="s">
        <v>17</v>
      </c>
      <c r="B23" s="30" t="s">
        <v>43</v>
      </c>
      <c r="C23" s="15" t="s">
        <v>30</v>
      </c>
      <c r="D23" s="24" t="s">
        <v>61</v>
      </c>
      <c r="E23" s="12" t="s">
        <v>119</v>
      </c>
      <c r="F23" s="61">
        <v>44554</v>
      </c>
      <c r="G23" s="25">
        <f t="shared" si="0"/>
        <v>600000</v>
      </c>
      <c r="H23" s="13">
        <v>600000</v>
      </c>
      <c r="I23" s="32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9.5" customHeight="1">
      <c r="A24" s="14" t="s">
        <v>18</v>
      </c>
      <c r="B24" s="30" t="s">
        <v>44</v>
      </c>
      <c r="C24" s="15" t="s">
        <v>30</v>
      </c>
      <c r="D24" s="24" t="s">
        <v>62</v>
      </c>
      <c r="E24" s="12" t="s">
        <v>120</v>
      </c>
      <c r="F24" s="61">
        <v>44554</v>
      </c>
      <c r="G24" s="25">
        <f t="shared" si="0"/>
        <v>1060000</v>
      </c>
      <c r="H24" s="13">
        <v>1060000</v>
      </c>
      <c r="I24" s="32"/>
      <c r="J24" s="2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.75" customHeight="1">
      <c r="A25" s="14" t="s">
        <v>18</v>
      </c>
      <c r="B25" s="30" t="s">
        <v>44</v>
      </c>
      <c r="C25" s="15" t="s">
        <v>30</v>
      </c>
      <c r="D25" s="24" t="s">
        <v>63</v>
      </c>
      <c r="E25" s="12" t="s">
        <v>121</v>
      </c>
      <c r="F25" s="61">
        <v>44554</v>
      </c>
      <c r="G25" s="25">
        <f>H25+I25</f>
        <v>8000</v>
      </c>
      <c r="H25" s="13">
        <v>8000</v>
      </c>
      <c r="I25" s="32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10" customFormat="1" ht="48.6" customHeight="1">
      <c r="A26" s="14" t="s">
        <v>19</v>
      </c>
      <c r="B26" s="33" t="s">
        <v>45</v>
      </c>
      <c r="C26" s="15" t="s">
        <v>30</v>
      </c>
      <c r="D26" s="24" t="s">
        <v>63</v>
      </c>
      <c r="E26" s="12" t="s">
        <v>122</v>
      </c>
      <c r="F26" s="61">
        <v>44919</v>
      </c>
      <c r="G26" s="25">
        <f t="shared" si="0"/>
        <v>11030</v>
      </c>
      <c r="H26" s="13">
        <v>11030</v>
      </c>
      <c r="I26" s="20"/>
      <c r="J26" s="2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5" customHeight="1">
      <c r="A27" s="14" t="s">
        <v>20</v>
      </c>
      <c r="B27" s="30" t="s">
        <v>46</v>
      </c>
      <c r="C27" s="15" t="s">
        <v>30</v>
      </c>
      <c r="D27" s="24" t="s">
        <v>64</v>
      </c>
      <c r="E27" s="12" t="s">
        <v>123</v>
      </c>
      <c r="F27" s="61">
        <v>44919</v>
      </c>
      <c r="G27" s="25">
        <f t="shared" si="0"/>
        <v>7600000</v>
      </c>
      <c r="H27" s="13">
        <v>7600000</v>
      </c>
      <c r="I27" s="32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hidden="1" customHeight="1">
      <c r="A28" s="14"/>
      <c r="B28" s="30"/>
      <c r="C28" s="15"/>
      <c r="D28" s="24"/>
      <c r="E28" s="12" t="s">
        <v>122</v>
      </c>
      <c r="F28" s="46"/>
      <c r="G28" s="25">
        <f t="shared" si="0"/>
        <v>0</v>
      </c>
      <c r="H28" s="13">
        <v>0</v>
      </c>
      <c r="I28" s="32"/>
      <c r="J28" s="2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>
      <c r="A29" s="16" t="s">
        <v>21</v>
      </c>
      <c r="B29" s="29" t="s">
        <v>47</v>
      </c>
      <c r="C29" s="17" t="s">
        <v>31</v>
      </c>
      <c r="D29" s="24" t="s">
        <v>66</v>
      </c>
      <c r="E29" s="18" t="s">
        <v>124</v>
      </c>
      <c r="F29" s="61">
        <v>44554</v>
      </c>
      <c r="G29" s="25">
        <v>170000</v>
      </c>
      <c r="H29" s="19">
        <v>170000</v>
      </c>
      <c r="I29" s="32"/>
      <c r="J29" s="2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>
      <c r="A30" s="14" t="s">
        <v>22</v>
      </c>
      <c r="B30" s="30" t="s">
        <v>48</v>
      </c>
      <c r="C30" s="15" t="s">
        <v>32</v>
      </c>
      <c r="D30" s="24" t="s">
        <v>67</v>
      </c>
      <c r="E30" s="22" t="s">
        <v>36</v>
      </c>
      <c r="F30" s="46"/>
      <c r="G30" s="25">
        <f t="shared" si="0"/>
        <v>0</v>
      </c>
      <c r="H30" s="13">
        <v>0</v>
      </c>
      <c r="I30" s="32"/>
      <c r="J30" s="2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8.25" customHeight="1">
      <c r="A31" s="14" t="s">
        <v>23</v>
      </c>
      <c r="B31" s="29" t="s">
        <v>49</v>
      </c>
      <c r="C31" s="15" t="s">
        <v>33</v>
      </c>
      <c r="D31" s="24" t="s">
        <v>68</v>
      </c>
      <c r="E31" s="12" t="s">
        <v>125</v>
      </c>
      <c r="F31" s="61">
        <v>44554</v>
      </c>
      <c r="G31" s="25">
        <f t="shared" si="0"/>
        <v>45000</v>
      </c>
      <c r="H31" s="13">
        <v>45000</v>
      </c>
      <c r="I31" s="32"/>
      <c r="J31" s="2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2" customFormat="1" ht="36.75" customHeight="1">
      <c r="A32" s="39" t="s">
        <v>69</v>
      </c>
      <c r="B32" s="29" t="s">
        <v>70</v>
      </c>
      <c r="C32" s="17" t="s">
        <v>71</v>
      </c>
      <c r="D32" s="70" t="s">
        <v>72</v>
      </c>
      <c r="E32" s="18" t="s">
        <v>126</v>
      </c>
      <c r="F32" s="47">
        <v>44554</v>
      </c>
      <c r="G32" s="21">
        <f>H32+I32</f>
        <v>0</v>
      </c>
      <c r="H32" s="21">
        <v>0</v>
      </c>
      <c r="I32" s="44">
        <f>J32</f>
        <v>0</v>
      </c>
      <c r="J32" s="4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ht="45.75" customHeight="1">
      <c r="A33" s="71" t="s">
        <v>93</v>
      </c>
      <c r="B33" s="40" t="s">
        <v>94</v>
      </c>
      <c r="C33" s="41" t="s">
        <v>95</v>
      </c>
      <c r="D33" s="76" t="s">
        <v>96</v>
      </c>
      <c r="E33" s="42" t="s">
        <v>105</v>
      </c>
      <c r="F33" s="77">
        <v>44554</v>
      </c>
      <c r="G33" s="44">
        <f>H33</f>
        <v>50000</v>
      </c>
      <c r="H33" s="44">
        <v>50000</v>
      </c>
      <c r="I33" s="44"/>
      <c r="J33" s="4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" customFormat="1" ht="38.25" customHeight="1">
      <c r="A34" s="67" t="s">
        <v>82</v>
      </c>
      <c r="B34" s="62"/>
      <c r="C34" s="67"/>
      <c r="D34" s="68" t="s">
        <v>83</v>
      </c>
      <c r="E34" s="18"/>
      <c r="F34" s="49"/>
      <c r="G34" s="65">
        <f>G35+G36+G37</f>
        <v>270000</v>
      </c>
      <c r="H34" s="66">
        <f>H35+H36+H37</f>
        <v>270000</v>
      </c>
      <c r="I34" s="74">
        <f>I35+I36+I37</f>
        <v>0</v>
      </c>
      <c r="J34" s="65">
        <f>J35+J36+J37</f>
        <v>0</v>
      </c>
    </row>
    <row r="35" spans="1:26" s="2" customFormat="1" ht="47.25" hidden="1" customHeight="1">
      <c r="A35" s="14" t="s">
        <v>97</v>
      </c>
      <c r="B35" s="23" t="s">
        <v>37</v>
      </c>
      <c r="C35" s="15" t="s">
        <v>24</v>
      </c>
      <c r="D35" s="24" t="s">
        <v>55</v>
      </c>
      <c r="E35" s="12" t="s">
        <v>34</v>
      </c>
      <c r="F35" s="46"/>
      <c r="G35" s="25">
        <f>H35+I35</f>
        <v>0</v>
      </c>
      <c r="H35" s="13">
        <v>0</v>
      </c>
      <c r="I35" s="26"/>
      <c r="J35" s="2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7.5" customHeight="1">
      <c r="A36" s="29" t="s">
        <v>89</v>
      </c>
      <c r="B36" s="29" t="s">
        <v>90</v>
      </c>
      <c r="C36" s="29" t="s">
        <v>91</v>
      </c>
      <c r="D36" s="70" t="s">
        <v>92</v>
      </c>
      <c r="E36" s="36" t="s">
        <v>127</v>
      </c>
      <c r="F36" s="47">
        <v>44554</v>
      </c>
      <c r="G36" s="25">
        <f>H36+I36</f>
        <v>20000</v>
      </c>
      <c r="H36" s="21">
        <v>20000</v>
      </c>
      <c r="I36" s="35"/>
      <c r="J36" s="2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72.75" customHeight="1">
      <c r="A37" s="16" t="s">
        <v>84</v>
      </c>
      <c r="B37" s="31" t="s">
        <v>42</v>
      </c>
      <c r="C37" s="17" t="s">
        <v>29</v>
      </c>
      <c r="D37" s="24" t="s">
        <v>60</v>
      </c>
      <c r="E37" s="12" t="s">
        <v>85</v>
      </c>
      <c r="F37" s="47">
        <v>44554</v>
      </c>
      <c r="G37" s="25">
        <f>H37+I37</f>
        <v>250000</v>
      </c>
      <c r="H37" s="13">
        <v>250000</v>
      </c>
      <c r="I37" s="32"/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4" customFormat="1" ht="44.25" hidden="1" customHeight="1">
      <c r="A38" s="62" t="s">
        <v>86</v>
      </c>
      <c r="B38" s="62"/>
      <c r="C38" s="62"/>
      <c r="D38" s="62" t="s">
        <v>87</v>
      </c>
      <c r="E38" s="62"/>
      <c r="F38" s="62"/>
      <c r="G38" s="63">
        <f>H38</f>
        <v>0</v>
      </c>
      <c r="H38" s="63">
        <f>H39+H40+H41+H42</f>
        <v>0</v>
      </c>
      <c r="I38" s="63">
        <f>I40+I41+I42</f>
        <v>0</v>
      </c>
      <c r="J38" s="63">
        <f>J40+J41+J42</f>
        <v>0</v>
      </c>
    </row>
    <row r="39" spans="1:26" s="9" customFormat="1" ht="44.25" hidden="1" customHeight="1">
      <c r="A39" s="72" t="s">
        <v>102</v>
      </c>
      <c r="B39" s="72" t="s">
        <v>103</v>
      </c>
      <c r="C39" s="72" t="s">
        <v>11</v>
      </c>
      <c r="D39" s="72" t="s">
        <v>104</v>
      </c>
      <c r="E39" s="12" t="s">
        <v>35</v>
      </c>
      <c r="F39" s="49"/>
      <c r="G39" s="73">
        <f>H39</f>
        <v>0</v>
      </c>
      <c r="H39" s="73">
        <v>0</v>
      </c>
      <c r="I39" s="73"/>
      <c r="J39" s="73"/>
    </row>
    <row r="40" spans="1:26" s="2" customFormat="1" ht="60" hidden="1" customHeight="1">
      <c r="A40" s="59" t="s">
        <v>74</v>
      </c>
      <c r="B40" s="59" t="s">
        <v>75</v>
      </c>
      <c r="C40" s="59" t="s">
        <v>11</v>
      </c>
      <c r="D40" s="60" t="s">
        <v>76</v>
      </c>
      <c r="E40" s="43" t="s">
        <v>77</v>
      </c>
      <c r="F40" s="61"/>
      <c r="G40" s="25">
        <f>H40</f>
        <v>0</v>
      </c>
      <c r="H40" s="25">
        <v>0</v>
      </c>
      <c r="I40" s="45"/>
      <c r="J40" s="2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2" customFormat="1" ht="60" hidden="1" customHeight="1">
      <c r="A41" s="29" t="s">
        <v>74</v>
      </c>
      <c r="B41" s="29" t="s">
        <v>75</v>
      </c>
      <c r="C41" s="29" t="s">
        <v>11</v>
      </c>
      <c r="D41" s="34" t="s">
        <v>76</v>
      </c>
      <c r="E41" s="43" t="s">
        <v>78</v>
      </c>
      <c r="F41" s="47"/>
      <c r="G41" s="25">
        <f>H41+I41</f>
        <v>0</v>
      </c>
      <c r="H41" s="25">
        <v>0</v>
      </c>
      <c r="I41" s="45"/>
      <c r="J41" s="2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2" customFormat="1" ht="60" hidden="1" customHeight="1">
      <c r="A42" s="29" t="s">
        <v>74</v>
      </c>
      <c r="B42" s="29" t="s">
        <v>75</v>
      </c>
      <c r="C42" s="29" t="s">
        <v>11</v>
      </c>
      <c r="D42" s="34" t="s">
        <v>76</v>
      </c>
      <c r="E42" s="36" t="s">
        <v>106</v>
      </c>
      <c r="F42" s="47"/>
      <c r="G42" s="25">
        <f>H42</f>
        <v>0</v>
      </c>
      <c r="H42" s="21">
        <v>0</v>
      </c>
      <c r="I42" s="35"/>
      <c r="J42" s="2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2" customFormat="1" ht="31.5" customHeight="1">
      <c r="A43" s="86"/>
      <c r="B43" s="87"/>
      <c r="C43" s="87"/>
      <c r="D43" s="87"/>
      <c r="E43" s="87"/>
      <c r="F43" s="88"/>
      <c r="G43" s="11">
        <f>G38+G34+G14</f>
        <v>15081915</v>
      </c>
      <c r="H43" s="11">
        <f>H38+H34+H14</f>
        <v>15081915</v>
      </c>
      <c r="I43" s="11">
        <f>I38+I34+I14</f>
        <v>0</v>
      </c>
      <c r="J43" s="11">
        <f>J38+J34+J14</f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D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D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D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D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D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4:26">
      <c r="D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4:26">
      <c r="D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4:26">
      <c r="D51" s="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4:26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4:26">
      <c r="D53" s="3"/>
    </row>
    <row r="54" spans="4:26">
      <c r="D54" s="3"/>
    </row>
    <row r="55" spans="4:26">
      <c r="D55" s="3"/>
    </row>
    <row r="56" spans="4:26">
      <c r="D56" s="3"/>
    </row>
    <row r="57" spans="4:26">
      <c r="D57" s="3"/>
    </row>
    <row r="58" spans="4:26">
      <c r="D58" s="3"/>
    </row>
    <row r="59" spans="4:26">
      <c r="D59" s="3"/>
    </row>
    <row r="60" spans="4:26">
      <c r="D60" s="3"/>
    </row>
    <row r="61" spans="4:26">
      <c r="D61" s="3"/>
    </row>
  </sheetData>
  <mergeCells count="17">
    <mergeCell ref="A43:F43"/>
    <mergeCell ref="B10:I10"/>
    <mergeCell ref="D12:D13"/>
    <mergeCell ref="C12:C13"/>
    <mergeCell ref="B12:B13"/>
    <mergeCell ref="A11:C11"/>
    <mergeCell ref="G11:J11"/>
    <mergeCell ref="I12:J12"/>
    <mergeCell ref="A12:A13"/>
    <mergeCell ref="E12:E13"/>
    <mergeCell ref="H12:H13"/>
    <mergeCell ref="G12:G13"/>
    <mergeCell ref="F12:F13"/>
    <mergeCell ref="F3:J3"/>
    <mergeCell ref="F4:J4"/>
    <mergeCell ref="D6:G6"/>
    <mergeCell ref="D7:G7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2021-12-28T12:22:33Z</cp:lastPrinted>
  <dcterms:created xsi:type="dcterms:W3CDTF">2006-03-01T06:56:57Z</dcterms:created>
  <dcterms:modified xsi:type="dcterms:W3CDTF">2022-02-14T14:47:41Z</dcterms:modified>
</cp:coreProperties>
</file>